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3840" windowWidth="15480" windowHeight="6285"/>
  </bookViews>
  <sheets>
    <sheet name="Лист1" sheetId="1" r:id="rId1"/>
    <sheet name="XLR_NoRangeSheet" sheetId="2" state="veryHidden" r:id="rId2"/>
  </sheets>
  <definedNames>
    <definedName name="Query1">Лист1!$A$7:$AB$14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Лист1!$A$20:$N$20</definedName>
    <definedName name="XLR_ERRNAMESTR" hidden="1">XLR_NoRangeSheet!$B$5</definedName>
    <definedName name="XLR_VERSION" hidden="1">XLR_NoRangeSheet!$A$5</definedName>
  </definedNames>
  <calcPr calcId="145621" refMode="R1C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7" i="1"/>
  <c r="L14" i="1" l="1"/>
  <c r="K14" i="1" l="1"/>
  <c r="L15" i="1" s="1"/>
  <c r="B13" i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<sst xmlns="http://schemas.openxmlformats.org/spreadsheetml/2006/main" count="71" uniqueCount="53">
  <si>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</si>
  <si>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</si>
  <si>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</si>
  <si>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</si>
  <si>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</si>
  <si>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</si>
  <si>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</si>
  <si>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</si>
  <si>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</si>
  <si>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</si>
  <si>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</si>
  <si>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</si>
  <si>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</si>
  <si>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</si>
  <si>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</si>
  <si>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</si>
  <si>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</si>
  <si>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оборудования GPON</t>
  </si>
  <si>
    <t>, тел. , эл.почта:</t>
  </si>
  <si>
    <t/>
  </si>
  <si>
    <t>01.11.2014</t>
  </si>
  <si>
    <t>Бадьина Лилия Альбертовна</t>
  </si>
  <si>
    <t>(347)221-57-43</t>
  </si>
  <si>
    <t>Отдел развития (ОР)</t>
  </si>
  <si>
    <t>Приложение 1.1</t>
  </si>
  <si>
    <t>Абонентская карта на 8 портов PON</t>
  </si>
  <si>
    <t>шт</t>
  </si>
  <si>
    <t>КАРТА HSWA</t>
  </si>
  <si>
    <t>Модуль управления и коммутации</t>
  </si>
  <si>
    <t>КАРТА HU2A</t>
  </si>
  <si>
    <t>Управляющая карта</t>
  </si>
  <si>
    <t>КАРТА PUBA</t>
  </si>
  <si>
    <t>Сервисная карта</t>
  </si>
  <si>
    <t>ОДНОВОЛОКОННЫЙ SFP-ТРАНСИВЕР GPON ДО 20 КМ FH-PON-GP-20 ZYXEL FIBERHOME</t>
  </si>
  <si>
    <t>ТРАНСИВЕР FH-PON-GP-20</t>
  </si>
  <si>
    <t>ШАССИ AN5116-06B</t>
  </si>
  <si>
    <t>Шасси PON 14U, 20 слотов, 3 вентиляторных модуля, питание DC</t>
  </si>
  <si>
    <t>ШАССИ AN5516-06</t>
  </si>
  <si>
    <t>Шасси PON 6U с 10 слотами, вентиляторным модулем и питанием DC</t>
  </si>
  <si>
    <t>II кв.           до 1 июня</t>
  </si>
  <si>
    <t>III кв.                      до 1 сентября</t>
  </si>
  <si>
    <t>IV кв.                до 1 ноября</t>
  </si>
  <si>
    <t>до 1 июня 2014г, до 1 сентября 2014г, до 1 ноября 2014г</t>
  </si>
  <si>
    <t>Предельная сумма лота составляет:     26 343 146   руб. с НДС.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</si>
  <si>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</si>
  <si>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</si>
  <si>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</si>
  <si>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</si>
  <si>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</si>
  <si>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>КАРТА GС8B</t>
  </si>
  <si>
    <t>Контактное лицо по техническим вопросам:</t>
  </si>
  <si>
    <t>Начальник отдела развития ОАО "Башинформсвязь" - Тимофеев Игорь Александрович - (347) 221-54-78,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развития ОАО "Башинформсвязь" - Бадьина Лилия Альбертовна - (347) 221-57-43</t>
  </si>
  <si>
    <t>г. Уфа, ул. Каспийская,14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</si>
</sst>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5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right" vertical="top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4" fontId="0" fillId="0" borderId="1" xfId="0" applyNumberFormat="1" applyBorder="1" applyAlignment="1">
      <alignment horizontal="right" vertical="top" wrapText="1"/>
    </xf>
    <xf numFmtId="4" fontId="0" fillId="0" borderId="1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25"/>
  <sheetViews>
    <sheetView tabSelected="1" zoomScaleNormal="100" workbookViewId="0">
      <selection activeCell="D20" sqref="D20:M20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6" max="6" width="10.85546875" customWidth="1"/>
    <col min="7" max="7" width="14.42578125" customWidth="1"/>
    <col min="8" max="8" width="12.140625" style="7" customWidth="1"/>
    <col min="9" max="9" width="9.5703125" bestFit="1" customWidth="1"/>
    <col min="10" max="10" width="19.5703125" style="8" customWidth="1"/>
    <col min="11" max="11" width="16" style="8" customWidth="1"/>
    <col min="12" max="12" width="18.28515625" style="10" customWidth="1"/>
    <col min="13" max="13" width="18.7109375" customWidth="1"/>
    <col min="14" max="14" width="3.28515625" customWidth="1"/>
    <col min="24" max="27" width="9.140625" style="11"/>
  </cols>
  <sheetData>
    <row r="1" spans="1:28" x14ac:dyDescent="0.25">
      <c r="M1" s="19" t="s">
        <v>24</v>
      </c>
    </row>
    <row r="2" spans="1:28" x14ac:dyDescent="0.25">
      <c r="B2" s="36" t="s">
        <v>6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28" x14ac:dyDescent="0.25">
      <c r="C3" s="22"/>
      <c r="D3" s="21"/>
      <c r="F3" s="21"/>
      <c r="M3" s="19"/>
      <c r="N3" s="3"/>
    </row>
    <row r="4" spans="1:28" s="12" customFormat="1" x14ac:dyDescent="0.25">
      <c r="B4" s="37" t="s">
        <v>0</v>
      </c>
      <c r="C4" s="37" t="s">
        <v>8</v>
      </c>
      <c r="D4" s="37" t="s">
        <v>1</v>
      </c>
      <c r="E4" s="37" t="s">
        <v>7</v>
      </c>
      <c r="F4" s="39"/>
      <c r="G4" s="39"/>
      <c r="H4" s="39"/>
      <c r="I4" s="39"/>
      <c r="J4" s="42" t="s">
        <v>10</v>
      </c>
      <c r="K4" s="40" t="s">
        <v>11</v>
      </c>
      <c r="L4" s="38" t="s">
        <v>13</v>
      </c>
      <c r="M4" s="37" t="s">
        <v>2</v>
      </c>
      <c r="N4" s="13"/>
    </row>
    <row r="5" spans="1:28" s="14" customFormat="1" ht="64.5" customHeight="1" x14ac:dyDescent="0.25">
      <c r="B5" s="37"/>
      <c r="C5" s="37"/>
      <c r="D5" s="37"/>
      <c r="E5" s="37"/>
      <c r="F5" s="9" t="s">
        <v>39</v>
      </c>
      <c r="G5" s="9" t="s">
        <v>40</v>
      </c>
      <c r="H5" s="9" t="s">
        <v>41</v>
      </c>
      <c r="I5" s="9" t="s">
        <v>9</v>
      </c>
      <c r="J5" s="43"/>
      <c r="K5" s="41"/>
      <c r="L5" s="38"/>
      <c r="M5" s="37"/>
    </row>
    <row r="6" spans="1:28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</row>
    <row r="7" spans="1:28" ht="30" x14ac:dyDescent="0.25">
      <c r="A7" s="11"/>
      <c r="B7" s="6">
        <f t="shared" ref="B7:B13" si="0">ROW()-6</f>
        <v>1</v>
      </c>
      <c r="C7" s="1" t="s">
        <v>49</v>
      </c>
      <c r="D7" s="1" t="s">
        <v>25</v>
      </c>
      <c r="E7" s="4" t="s">
        <v>26</v>
      </c>
      <c r="F7" s="44">
        <v>15</v>
      </c>
      <c r="G7" s="44">
        <v>20</v>
      </c>
      <c r="H7" s="44">
        <v>31</v>
      </c>
      <c r="I7" s="44">
        <v>66</v>
      </c>
      <c r="J7" s="5">
        <v>167100</v>
      </c>
      <c r="K7" s="51">
        <v>11028600</v>
      </c>
      <c r="L7" s="51">
        <f>1.18*K7</f>
        <v>13013748</v>
      </c>
      <c r="M7" s="1" t="s">
        <v>52</v>
      </c>
      <c r="N7" s="11"/>
      <c r="O7" s="11"/>
      <c r="P7" s="11"/>
      <c r="Q7" s="11"/>
      <c r="R7" s="11"/>
      <c r="S7" s="11"/>
      <c r="T7" s="11"/>
      <c r="U7" s="11"/>
      <c r="V7" s="11"/>
      <c r="W7" s="11"/>
      <c r="AB7" s="11"/>
    </row>
    <row r="8" spans="1:28" ht="30" x14ac:dyDescent="0.25">
      <c r="A8" s="11"/>
      <c r="B8" s="6">
        <f t="shared" si="0"/>
        <v>2</v>
      </c>
      <c r="C8" s="1" t="s">
        <v>27</v>
      </c>
      <c r="D8" s="1" t="s">
        <v>28</v>
      </c>
      <c r="E8" s="4" t="s">
        <v>26</v>
      </c>
      <c r="F8" s="44">
        <v>3</v>
      </c>
      <c r="G8" s="44">
        <v>6</v>
      </c>
      <c r="H8" s="44">
        <v>4</v>
      </c>
      <c r="I8" s="44">
        <v>13</v>
      </c>
      <c r="J8" s="5">
        <v>58200</v>
      </c>
      <c r="K8" s="51">
        <v>756600</v>
      </c>
      <c r="L8" s="51">
        <f t="shared" ref="L8:L13" si="1">1.18*K8</f>
        <v>892788</v>
      </c>
      <c r="M8" s="1" t="s">
        <v>52</v>
      </c>
      <c r="N8" s="11"/>
      <c r="O8" s="11"/>
      <c r="P8" s="11"/>
      <c r="Q8" s="11"/>
      <c r="R8" s="11"/>
      <c r="S8" s="11"/>
      <c r="T8" s="11"/>
      <c r="U8" s="11"/>
      <c r="V8" s="11"/>
      <c r="W8" s="11"/>
      <c r="AB8" s="11"/>
    </row>
    <row r="9" spans="1:28" s="11" customFormat="1" ht="36" customHeight="1" x14ac:dyDescent="0.25">
      <c r="B9" s="6">
        <f t="shared" si="0"/>
        <v>3</v>
      </c>
      <c r="C9" s="1" t="s">
        <v>29</v>
      </c>
      <c r="D9" s="1" t="s">
        <v>30</v>
      </c>
      <c r="E9" s="4" t="s">
        <v>26</v>
      </c>
      <c r="F9" s="44">
        <v>3</v>
      </c>
      <c r="G9" s="44">
        <v>6</v>
      </c>
      <c r="H9" s="44">
        <v>4</v>
      </c>
      <c r="I9" s="44">
        <v>13</v>
      </c>
      <c r="J9" s="5">
        <v>68300</v>
      </c>
      <c r="K9" s="51">
        <v>887900</v>
      </c>
      <c r="L9" s="51">
        <f t="shared" si="1"/>
        <v>1047722</v>
      </c>
      <c r="M9" s="1" t="s">
        <v>52</v>
      </c>
    </row>
    <row r="10" spans="1:28" s="11" customFormat="1" ht="38.25" customHeight="1" x14ac:dyDescent="0.25">
      <c r="B10" s="6">
        <f t="shared" si="0"/>
        <v>4</v>
      </c>
      <c r="C10" s="1" t="s">
        <v>31</v>
      </c>
      <c r="D10" s="1" t="s">
        <v>32</v>
      </c>
      <c r="E10" s="4" t="s">
        <v>26</v>
      </c>
      <c r="F10" s="44">
        <v>3</v>
      </c>
      <c r="G10" s="44">
        <v>6</v>
      </c>
      <c r="H10" s="44">
        <v>4</v>
      </c>
      <c r="I10" s="44">
        <v>13</v>
      </c>
      <c r="J10" s="5">
        <v>21000</v>
      </c>
      <c r="K10" s="51">
        <v>273000</v>
      </c>
      <c r="L10" s="51">
        <f t="shared" si="1"/>
        <v>322140</v>
      </c>
      <c r="M10" s="1" t="s">
        <v>52</v>
      </c>
    </row>
    <row r="11" spans="1:28" ht="60" x14ac:dyDescent="0.25">
      <c r="A11" s="11"/>
      <c r="B11" s="6">
        <f t="shared" si="0"/>
        <v>5</v>
      </c>
      <c r="C11" s="1" t="s">
        <v>33</v>
      </c>
      <c r="D11" s="1" t="s">
        <v>34</v>
      </c>
      <c r="E11" s="4" t="s">
        <v>26</v>
      </c>
      <c r="F11" s="44">
        <v>120</v>
      </c>
      <c r="G11" s="44">
        <v>150</v>
      </c>
      <c r="H11" s="44">
        <v>242</v>
      </c>
      <c r="I11" s="44">
        <v>512</v>
      </c>
      <c r="J11" s="5">
        <v>17600</v>
      </c>
      <c r="K11" s="51">
        <v>9011200</v>
      </c>
      <c r="L11" s="51">
        <f t="shared" si="1"/>
        <v>10633216</v>
      </c>
      <c r="M11" s="1" t="s">
        <v>52</v>
      </c>
      <c r="N11" s="11"/>
      <c r="O11" s="11"/>
      <c r="P11" s="11"/>
      <c r="Q11" s="11"/>
      <c r="R11" s="11"/>
      <c r="S11" s="11"/>
      <c r="T11" s="11"/>
      <c r="U11" s="11"/>
      <c r="V11" s="11"/>
      <c r="W11" s="11"/>
      <c r="AB11" s="11"/>
    </row>
    <row r="12" spans="1:28" ht="45" x14ac:dyDescent="0.25">
      <c r="A12" s="11"/>
      <c r="B12" s="6">
        <f t="shared" si="0"/>
        <v>6</v>
      </c>
      <c r="C12" s="1" t="s">
        <v>35</v>
      </c>
      <c r="D12" s="1" t="s">
        <v>36</v>
      </c>
      <c r="E12" s="4" t="s">
        <v>26</v>
      </c>
      <c r="F12" s="44">
        <v>3</v>
      </c>
      <c r="G12" s="44">
        <v>4</v>
      </c>
      <c r="H12" s="44">
        <v>4</v>
      </c>
      <c r="I12" s="44">
        <v>11</v>
      </c>
      <c r="J12" s="5">
        <v>28400</v>
      </c>
      <c r="K12" s="51">
        <v>312400</v>
      </c>
      <c r="L12" s="51">
        <f t="shared" si="1"/>
        <v>368632</v>
      </c>
      <c r="M12" s="1" t="s">
        <v>52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AB12" s="11"/>
    </row>
    <row r="13" spans="1:28" ht="45" x14ac:dyDescent="0.25">
      <c r="A13" s="11"/>
      <c r="B13" s="6">
        <f t="shared" si="0"/>
        <v>7</v>
      </c>
      <c r="C13" s="1" t="s">
        <v>37</v>
      </c>
      <c r="D13" s="1" t="s">
        <v>38</v>
      </c>
      <c r="E13" s="4" t="s">
        <v>26</v>
      </c>
      <c r="F13" s="44">
        <v>0</v>
      </c>
      <c r="G13" s="44">
        <v>0</v>
      </c>
      <c r="H13" s="44">
        <v>2</v>
      </c>
      <c r="I13" s="44">
        <v>2</v>
      </c>
      <c r="J13" s="5">
        <v>27500</v>
      </c>
      <c r="K13" s="51">
        <v>55000</v>
      </c>
      <c r="L13" s="51">
        <f t="shared" si="1"/>
        <v>64900</v>
      </c>
      <c r="M13" s="1" t="s">
        <v>52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AB13" s="11"/>
    </row>
    <row r="14" spans="1:28" x14ac:dyDescent="0.25">
      <c r="A14" s="11"/>
      <c r="B14" s="18"/>
      <c r="C14" s="17"/>
      <c r="D14" s="17"/>
      <c r="E14" s="18"/>
      <c r="F14" s="18"/>
      <c r="G14" s="18"/>
      <c r="H14" s="18"/>
      <c r="I14" s="18"/>
      <c r="J14" s="20"/>
      <c r="K14" s="52">
        <f>SUM($K$7:$K$13)</f>
        <v>22324700</v>
      </c>
      <c r="L14" s="52">
        <f>SUM(L7:L13)</f>
        <v>26343146</v>
      </c>
      <c r="M14" s="2"/>
      <c r="N14" s="11"/>
      <c r="O14" s="11"/>
      <c r="P14" s="11"/>
      <c r="Q14" s="11"/>
      <c r="R14" s="11"/>
      <c r="S14" s="11"/>
      <c r="T14" s="11"/>
      <c r="U14" s="11"/>
      <c r="V14" s="11"/>
      <c r="W14" s="11"/>
      <c r="AB14" s="11"/>
    </row>
    <row r="15" spans="1:28" x14ac:dyDescent="0.25">
      <c r="A15" s="11"/>
      <c r="B15" s="16"/>
      <c r="C15" s="2"/>
      <c r="D15" s="2"/>
      <c r="E15" s="16"/>
      <c r="F15" s="16"/>
      <c r="G15" s="16"/>
      <c r="H15" s="16"/>
      <c r="I15" s="16"/>
      <c r="J15" s="16"/>
      <c r="K15" s="50" t="s">
        <v>12</v>
      </c>
      <c r="L15" s="53">
        <f>0.18*K14</f>
        <v>4018446</v>
      </c>
      <c r="M15" s="2"/>
      <c r="N15" s="11"/>
      <c r="O15" s="11"/>
      <c r="P15" s="11"/>
      <c r="Q15" s="11"/>
      <c r="R15" s="11"/>
      <c r="S15" s="11"/>
      <c r="T15" s="11"/>
      <c r="U15" s="11"/>
      <c r="V15" s="11"/>
      <c r="W15" s="11"/>
      <c r="AB15" s="11"/>
    </row>
    <row r="16" spans="1:28" s="11" customFormat="1" x14ac:dyDescent="0.25">
      <c r="B16" s="32" t="s">
        <v>43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28" s="11" customFormat="1" x14ac:dyDescent="0.25">
      <c r="A17"/>
      <c r="B17" s="32" t="s">
        <v>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/>
      <c r="O17"/>
      <c r="P17"/>
      <c r="Q17"/>
      <c r="R17"/>
      <c r="S17"/>
      <c r="T17"/>
      <c r="U17"/>
      <c r="V17"/>
      <c r="W17"/>
      <c r="AB17"/>
    </row>
    <row r="18" spans="1:28" x14ac:dyDescent="0.25">
      <c r="B18" s="33" t="s">
        <v>4</v>
      </c>
      <c r="C18" s="34"/>
      <c r="D18" s="32" t="s">
        <v>42</v>
      </c>
      <c r="E18" s="32"/>
      <c r="F18" s="32"/>
      <c r="G18" s="32"/>
      <c r="H18" s="32"/>
      <c r="I18" s="32"/>
      <c r="J18" s="32"/>
      <c r="K18" s="32"/>
      <c r="L18" s="32"/>
      <c r="M18" s="32"/>
      <c r="N18" s="11"/>
      <c r="O18" s="11"/>
    </row>
    <row r="19" spans="1:28" ht="32.1" customHeight="1" x14ac:dyDescent="0.25">
      <c r="B19" s="25" t="s">
        <v>44</v>
      </c>
      <c r="C19" s="25"/>
      <c r="D19" s="29" t="s">
        <v>45</v>
      </c>
      <c r="E19" s="29"/>
      <c r="F19" s="29"/>
      <c r="G19" s="29"/>
      <c r="H19" s="29"/>
      <c r="I19" s="29"/>
      <c r="J19" s="29"/>
      <c r="K19" s="29"/>
      <c r="L19" s="29"/>
      <c r="M19" s="29"/>
      <c r="N19" s="27"/>
      <c r="O19" s="27"/>
      <c r="P19" s="2"/>
      <c r="Q19" s="2"/>
      <c r="R19" s="2"/>
      <c r="S19" s="2"/>
    </row>
    <row r="20" spans="1:28" s="26" customFormat="1" ht="93.75" customHeight="1" x14ac:dyDescent="0.25">
      <c r="B20" s="30" t="s">
        <v>5</v>
      </c>
      <c r="C20" s="31"/>
      <c r="D20" s="35" t="s">
        <v>46</v>
      </c>
      <c r="E20" s="35"/>
      <c r="F20" s="35"/>
      <c r="G20" s="35"/>
      <c r="H20" s="35"/>
      <c r="I20" s="35"/>
      <c r="J20" s="35"/>
      <c r="K20" s="35"/>
      <c r="L20" s="35"/>
      <c r="M20" s="35"/>
      <c r="N20" s="28"/>
      <c r="O20" s="28"/>
    </row>
    <row r="21" spans="1:28" s="26" customFormat="1" ht="39" customHeight="1" x14ac:dyDescent="0.25">
      <c r="B21" s="45" t="s">
        <v>50</v>
      </c>
      <c r="C21" s="46"/>
      <c r="D21" s="47" t="s">
        <v>51</v>
      </c>
      <c r="E21" s="48"/>
      <c r="F21" s="48"/>
      <c r="G21" s="48"/>
      <c r="H21" s="48"/>
      <c r="I21" s="48"/>
      <c r="J21" s="48"/>
      <c r="K21" s="48"/>
      <c r="L21" s="48"/>
      <c r="M21" s="49"/>
    </row>
    <row r="22" spans="1:28" s="26" customFormat="1" ht="34.5" customHeight="1" x14ac:dyDescent="0.25">
      <c r="B22" s="30" t="s">
        <v>47</v>
      </c>
      <c r="C22" s="31"/>
      <c r="D22" s="29" t="s">
        <v>48</v>
      </c>
      <c r="E22" s="29"/>
      <c r="F22" s="29"/>
      <c r="G22" s="29"/>
      <c r="H22" s="29"/>
      <c r="I22" s="29"/>
      <c r="J22" s="29"/>
      <c r="K22" s="29"/>
      <c r="L22" s="29"/>
      <c r="M22" s="29"/>
      <c r="N22" s="27"/>
      <c r="O22" s="27"/>
    </row>
    <row r="23" spans="1:28" x14ac:dyDescent="0.25"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5" spans="1:28" s="11" customFormat="1" x14ac:dyDescent="0.25">
      <c r="C25" s="3"/>
    </row>
  </sheetData>
  <mergeCells count="21">
    <mergeCell ref="B2:M2"/>
    <mergeCell ref="B4:B5"/>
    <mergeCell ref="C4:C5"/>
    <mergeCell ref="L4:L5"/>
    <mergeCell ref="M4:M5"/>
    <mergeCell ref="D4:D5"/>
    <mergeCell ref="E4:E5"/>
    <mergeCell ref="F4:I4"/>
    <mergeCell ref="K4:K5"/>
    <mergeCell ref="J4:J5"/>
    <mergeCell ref="D22:M22"/>
    <mergeCell ref="B22:C22"/>
    <mergeCell ref="D19:M19"/>
    <mergeCell ref="B16:M16"/>
    <mergeCell ref="D18:M18"/>
    <mergeCell ref="B18:C18"/>
    <mergeCell ref="B17:M17"/>
    <mergeCell ref="B20:C20"/>
    <mergeCell ref="D20:M20"/>
    <mergeCell ref="D21:M21"/>
    <mergeCell ref="B21:C21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3" t="s">
        <v>14</v>
      </c>
      <c r="B5" t="e">
        <f>XLR_ERRNAME</f>
        <v>#NAME?</v>
      </c>
    </row>
    <row r="6" spans="1:19" x14ac:dyDescent="0.25">
      <c r="A6" t="s">
        <v>15</v>
      </c>
      <c r="B6">
        <v>905</v>
      </c>
      <c r="C6" s="24" t="s">
        <v>16</v>
      </c>
      <c r="D6">
        <v>1259</v>
      </c>
      <c r="E6" s="24" t="s">
        <v>17</v>
      </c>
      <c r="F6" s="24" t="s">
        <v>18</v>
      </c>
      <c r="G6" s="24" t="s">
        <v>19</v>
      </c>
      <c r="H6" s="24" t="s">
        <v>19</v>
      </c>
      <c r="I6" s="24" t="s">
        <v>19</v>
      </c>
      <c r="J6" s="24" t="s">
        <v>17</v>
      </c>
      <c r="K6" s="24" t="s">
        <v>20</v>
      </c>
      <c r="L6" s="24" t="s">
        <v>21</v>
      </c>
      <c r="M6" s="24" t="s">
        <v>22</v>
      </c>
      <c r="N6" s="24" t="s">
        <v>19</v>
      </c>
      <c r="O6">
        <v>1051</v>
      </c>
      <c r="P6" s="24" t="s">
        <v>23</v>
      </c>
      <c r="Q6">
        <v>0</v>
      </c>
      <c r="R6" s="24" t="s">
        <v>19</v>
      </c>
      <c r="S6" s="2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Логинова Ольга Сергеевна</cp:lastModifiedBy>
  <cp:lastPrinted>2014-02-13T10:24:19Z</cp:lastPrinted>
  <dcterms:created xsi:type="dcterms:W3CDTF">2013-12-19T08:11:42Z</dcterms:created>
  <dcterms:modified xsi:type="dcterms:W3CDTF">2014-02-18T09:42:38Z</dcterms:modified>
</cp:coreProperties>
</file>